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1-plateforme-tic-v9\exercices\source\source-exe-tableur\"/>
    </mc:Choice>
  </mc:AlternateContent>
  <xr:revisionPtr revIDLastSave="0" documentId="13_ncr:1_{EFF9F0CF-C785-416B-AD7A-BA6836D2B2C6}" xr6:coauthVersionLast="47" xr6:coauthVersionMax="47" xr10:uidLastSave="{00000000-0000-0000-0000-000000000000}"/>
  <bookViews>
    <workbookView xWindow="-28898" yWindow="-98" windowWidth="28996" windowHeight="15796" xr2:uid="{00000000-000D-0000-FFFF-FFFF00000000}"/>
  </bookViews>
  <sheets>
    <sheet name="Tableau emprunt" sheetId="4" r:id="rId1"/>
    <sheet name="Feuil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4" l="1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E21" i="4" s="1"/>
  <c r="C22" i="4"/>
  <c r="E22" i="4" s="1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E30" i="4" s="1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E46" i="4" s="1"/>
  <c r="D46" i="4"/>
  <c r="B11" i="4"/>
  <c r="C11" i="4"/>
  <c r="D11" i="4"/>
  <c r="C12" i="4"/>
  <c r="D12" i="4"/>
  <c r="B8" i="4"/>
  <c r="E24" i="4" l="1"/>
  <c r="E20" i="4"/>
  <c r="E16" i="4"/>
  <c r="E11" i="4"/>
  <c r="E18" i="4"/>
  <c r="E32" i="4"/>
  <c r="E38" i="4"/>
  <c r="E36" i="4"/>
  <c r="F11" i="4"/>
  <c r="B12" i="4" s="1"/>
  <c r="F12" i="4" s="1"/>
  <c r="B13" i="4" s="1"/>
  <c r="F13" i="4" s="1"/>
  <c r="B14" i="4" s="1"/>
  <c r="F14" i="4" s="1"/>
  <c r="B15" i="4" s="1"/>
  <c r="F15" i="4" s="1"/>
  <c r="B16" i="4" s="1"/>
  <c r="F16" i="4" s="1"/>
  <c r="B17" i="4" s="1"/>
  <c r="F17" i="4" s="1"/>
  <c r="B18" i="4" s="1"/>
  <c r="F18" i="4" s="1"/>
  <c r="B19" i="4" s="1"/>
  <c r="F19" i="4" s="1"/>
  <c r="B20" i="4" s="1"/>
  <c r="F20" i="4" s="1"/>
  <c r="B21" i="4" s="1"/>
  <c r="F21" i="4" s="1"/>
  <c r="B22" i="4" s="1"/>
  <c r="F22" i="4" s="1"/>
  <c r="B23" i="4" s="1"/>
  <c r="F23" i="4" s="1"/>
  <c r="B24" i="4" s="1"/>
  <c r="F24" i="4" s="1"/>
  <c r="B25" i="4" s="1"/>
  <c r="F25" i="4" s="1"/>
  <c r="B26" i="4" s="1"/>
  <c r="F26" i="4" s="1"/>
  <c r="B27" i="4" s="1"/>
  <c r="F27" i="4" s="1"/>
  <c r="B28" i="4" s="1"/>
  <c r="F28" i="4" s="1"/>
  <c r="B29" i="4" s="1"/>
  <c r="F29" i="4" s="1"/>
  <c r="B30" i="4" s="1"/>
  <c r="F30" i="4" s="1"/>
  <c r="B31" i="4" s="1"/>
  <c r="F31" i="4" s="1"/>
  <c r="B32" i="4" s="1"/>
  <c r="F32" i="4" s="1"/>
  <c r="B33" i="4" s="1"/>
  <c r="F33" i="4" s="1"/>
  <c r="B34" i="4" s="1"/>
  <c r="F34" i="4" s="1"/>
  <c r="B35" i="4" s="1"/>
  <c r="F35" i="4" s="1"/>
  <c r="B36" i="4" s="1"/>
  <c r="F36" i="4" s="1"/>
  <c r="B37" i="4" s="1"/>
  <c r="F37" i="4" s="1"/>
  <c r="B38" i="4" s="1"/>
  <c r="F38" i="4" s="1"/>
  <c r="B39" i="4" s="1"/>
  <c r="F39" i="4" s="1"/>
  <c r="B40" i="4" s="1"/>
  <c r="F40" i="4" s="1"/>
  <c r="B41" i="4" s="1"/>
  <c r="F41" i="4" s="1"/>
  <c r="B42" i="4" s="1"/>
  <c r="F42" i="4" s="1"/>
  <c r="B43" i="4" s="1"/>
  <c r="F43" i="4" s="1"/>
  <c r="B44" i="4" s="1"/>
  <c r="F44" i="4" s="1"/>
  <c r="B45" i="4" s="1"/>
  <c r="F45" i="4" s="1"/>
  <c r="B46" i="4" s="1"/>
  <c r="F46" i="4" s="1"/>
  <c r="E45" i="4"/>
  <c r="E43" i="4"/>
  <c r="E41" i="4"/>
  <c r="E37" i="4"/>
  <c r="E35" i="4"/>
  <c r="E33" i="4"/>
  <c r="E19" i="4"/>
  <c r="E40" i="4"/>
  <c r="E34" i="4"/>
  <c r="E29" i="4"/>
  <c r="E27" i="4"/>
  <c r="E25" i="4"/>
  <c r="E12" i="4"/>
  <c r="E44" i="4"/>
  <c r="E42" i="4"/>
  <c r="E28" i="4"/>
  <c r="E26" i="4"/>
  <c r="E17" i="4"/>
  <c r="E13" i="4"/>
  <c r="E15" i="4"/>
  <c r="E14" i="4"/>
  <c r="E39" i="4"/>
  <c r="E31" i="4"/>
  <c r="E23" i="4"/>
</calcChain>
</file>

<file path=xl/sharedStrings.xml><?xml version="1.0" encoding="utf-8"?>
<sst xmlns="http://schemas.openxmlformats.org/spreadsheetml/2006/main" count="19" uniqueCount="18">
  <si>
    <t>Tableau d'emprunt</t>
  </si>
  <si>
    <t>Taux</t>
  </si>
  <si>
    <t>Durée</t>
  </si>
  <si>
    <t>Mensualité</t>
  </si>
  <si>
    <t>Intérêt</t>
  </si>
  <si>
    <t>Amortissement</t>
  </si>
  <si>
    <t>Périodes</t>
  </si>
  <si>
    <t>Capital 
Début période</t>
  </si>
  <si>
    <t>Capital 
fin de période</t>
  </si>
  <si>
    <t>CIC Lyonnaise banque</t>
  </si>
  <si>
    <t>36 mensualités</t>
  </si>
  <si>
    <t>Capital</t>
  </si>
  <si>
    <t>Trafic Renault</t>
  </si>
  <si>
    <t>Date emprunt :</t>
  </si>
  <si>
    <t>1re échéance :</t>
  </si>
  <si>
    <t>Durée :</t>
  </si>
  <si>
    <t>Banque :</t>
  </si>
  <si>
    <t>Immo.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</si>
</sst>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F&quot;;[Red]\-#,##0.00\ &quot;F&quot;"/>
    <numFmt numFmtId="165" formatCode="_-* #,##0.00\ _F_-;\-* #,##0.00\ _F_-;_-* &quot;-&quot;??\ _F_-;_-@_-"/>
    <numFmt numFmtId="166" formatCode="_-* #,##0.00\ [$€]_-;\-* #,##0.00\ [$€]_-;_-* &quot;-&quot;??\ [$€]_-;_-@_-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10" fontId="0" fillId="0" borderId="0" xfId="0" applyNumberFormat="1" applyBorder="1"/>
    <xf numFmtId="0" fontId="0" fillId="0" borderId="0" xfId="0" applyBorder="1"/>
    <xf numFmtId="0" fontId="0" fillId="0" borderId="3" xfId="0" applyBorder="1"/>
    <xf numFmtId="164" fontId="0" fillId="0" borderId="0" xfId="0" applyNumberFormat="1" applyBorder="1"/>
    <xf numFmtId="0" fontId="2" fillId="0" borderId="4" xfId="0" applyFont="1" applyBorder="1"/>
    <xf numFmtId="164" fontId="0" fillId="0" borderId="5" xfId="0" applyNumberFormat="1" applyBorder="1"/>
    <xf numFmtId="0" fontId="0" fillId="0" borderId="5" xfId="0" applyBorder="1"/>
    <xf numFmtId="0" fontId="0" fillId="0" borderId="6" xfId="0" applyBorder="1"/>
    <xf numFmtId="165" fontId="0" fillId="0" borderId="7" xfId="2" applyFont="1" applyBorder="1"/>
    <xf numFmtId="0" fontId="0" fillId="0" borderId="7" xfId="0" applyBorder="1" applyAlignment="1">
      <alignment horizontal="center"/>
    </xf>
    <xf numFmtId="165" fontId="1" fillId="0" borderId="7" xfId="2" applyBorder="1"/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/>
    </xf>
    <xf numFmtId="0" fontId="2" fillId="3" borderId="1" xfId="0" applyFont="1" applyFill="1" applyBorder="1" applyAlignment="1" applyProtection="1"/>
    <xf numFmtId="0" fontId="2" fillId="3" borderId="0" xfId="0" applyFont="1" applyFill="1" applyBorder="1" applyAlignment="1" applyProtection="1"/>
    <xf numFmtId="166" fontId="2" fillId="3" borderId="7" xfId="1" applyNumberFormat="1" applyFont="1" applyFill="1" applyBorder="1" applyProtection="1"/>
    <xf numFmtId="10" fontId="2" fillId="3" borderId="7" xfId="3" applyNumberFormat="1" applyFont="1" applyFill="1" applyBorder="1" applyProtection="1"/>
    <xf numFmtId="0" fontId="2" fillId="3" borderId="7" xfId="0" applyFont="1" applyFill="1" applyBorder="1" applyProtection="1"/>
    <xf numFmtId="166" fontId="2" fillId="3" borderId="7" xfId="1" applyFont="1" applyFill="1" applyBorder="1" applyProtection="1"/>
    <xf numFmtId="14" fontId="2" fillId="3" borderId="1" xfId="0" applyNumberFormat="1" applyFont="1" applyFill="1" applyBorder="1" applyAlignment="1" applyProtection="1"/>
    <xf numFmtId="14" fontId="2" fillId="3" borderId="0" xfId="0" applyNumberFormat="1" applyFont="1" applyFill="1" applyBorder="1" applyAlignment="1" applyProtection="1"/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4">
    <cellStyle name="Euro" xfId="1" xr:uid="{00000000-0005-0000-0000-000000000000}"/>
    <cellStyle name="Milliers" xfId="2" builtinId="3"/>
    <cellStyle name="Normal" xfId="0" builtinId="0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zoomScale="95" zoomScaleNormal="95" workbookViewId="0">
      <selection activeCell="B7" sqref="B7"/>
    </sheetView>
  </sheetViews>
  <sheetFormatPr baseColWidth="10" defaultRowHeight="12.75" x14ac:dyDescent="0.35"/>
  <cols>
    <col min="1" max="1" width="9.59765625" bestFit="1" customWidth="1"/>
    <col min="2" max="2" width="22.86328125" bestFit="1" customWidth="1"/>
    <col min="3" max="3" width="9.86328125" bestFit="1" customWidth="1"/>
    <col min="4" max="4" width="14.265625" bestFit="1" customWidth="1"/>
    <col min="5" max="5" width="15.1328125" bestFit="1" customWidth="1"/>
    <col min="6" max="6" width="12.59765625" bestFit="1" customWidth="1"/>
    <col min="7" max="7" width="13.265625" customWidth="1"/>
  </cols>
  <sheetData>
    <row r="1" spans="1:6" ht="17.649999999999999" x14ac:dyDescent="0.5">
      <c r="A1" s="37" t="s">
        <v>0</v>
      </c>
      <c r="B1" s="37"/>
      <c r="C1" s="37"/>
      <c r="D1" s="37"/>
      <c r="E1" s="37"/>
      <c r="F1" s="38"/>
    </row>
    <row r="2" spans="1:6" ht="13.15" x14ac:dyDescent="0.4">
      <c r="A2" s="20" t="s">
        <v>16</v>
      </c>
      <c r="B2" s="29" t="s">
        <v>9</v>
      </c>
      <c r="C2" s="4"/>
      <c r="D2" s="24" t="s">
        <v>13</v>
      </c>
      <c r="E2" s="35">
        <v>44593</v>
      </c>
      <c r="F2" s="5"/>
    </row>
    <row r="3" spans="1:6" ht="13.15" x14ac:dyDescent="0.4">
      <c r="A3" s="21" t="s">
        <v>17</v>
      </c>
      <c r="B3" s="30" t="s">
        <v>12</v>
      </c>
      <c r="C3" s="7"/>
      <c r="D3" s="25" t="s">
        <v>14</v>
      </c>
      <c r="E3" s="36">
        <v>44682</v>
      </c>
      <c r="F3" s="8"/>
    </row>
    <row r="4" spans="1:6" ht="13.15" x14ac:dyDescent="0.4">
      <c r="A4" s="22"/>
      <c r="B4" s="19"/>
      <c r="C4" s="18"/>
      <c r="D4" s="25" t="s">
        <v>15</v>
      </c>
      <c r="E4" s="36" t="s">
        <v>10</v>
      </c>
      <c r="F4" s="17"/>
    </row>
    <row r="5" spans="1:6" ht="13.15" x14ac:dyDescent="0.4">
      <c r="A5" s="23" t="s">
        <v>11</v>
      </c>
      <c r="B5" s="31">
        <v>24000</v>
      </c>
      <c r="C5" s="7"/>
      <c r="D5" s="28"/>
      <c r="E5" s="7"/>
      <c r="F5" s="8"/>
    </row>
    <row r="6" spans="1:6" ht="13.15" x14ac:dyDescent="0.4">
      <c r="A6" s="23" t="s">
        <v>1</v>
      </c>
      <c r="B6" s="32">
        <v>0.08</v>
      </c>
      <c r="C6" s="6"/>
      <c r="D6" s="7"/>
      <c r="E6" s="7"/>
      <c r="F6" s="8"/>
    </row>
    <row r="7" spans="1:6" ht="13.15" x14ac:dyDescent="0.4">
      <c r="A7" s="23" t="s">
        <v>2</v>
      </c>
      <c r="B7" s="33">
        <v>36</v>
      </c>
      <c r="C7" s="7"/>
      <c r="D7" s="7"/>
      <c r="E7" s="7"/>
      <c r="F7" s="8"/>
    </row>
    <row r="8" spans="1:6" ht="13.15" x14ac:dyDescent="0.4">
      <c r="A8" s="23" t="s">
        <v>3</v>
      </c>
      <c r="B8" s="34">
        <f>-PMT(B6/12,B7,B5)</f>
        <v>752.07277107434038</v>
      </c>
      <c r="C8" s="9"/>
      <c r="D8" s="7"/>
      <c r="E8" s="7"/>
      <c r="F8" s="8"/>
    </row>
    <row r="9" spans="1:6" ht="13.15" x14ac:dyDescent="0.4">
      <c r="A9" s="10"/>
      <c r="B9" s="11"/>
      <c r="C9" s="11"/>
      <c r="D9" s="12"/>
      <c r="E9" s="12"/>
      <c r="F9" s="13"/>
    </row>
    <row r="10" spans="1:6" ht="23.25" x14ac:dyDescent="0.35">
      <c r="A10" s="26" t="s">
        <v>6</v>
      </c>
      <c r="B10" s="27" t="s">
        <v>7</v>
      </c>
      <c r="C10" s="26" t="s">
        <v>4</v>
      </c>
      <c r="D10" s="26" t="s">
        <v>5</v>
      </c>
      <c r="E10" s="26" t="s">
        <v>3</v>
      </c>
      <c r="F10" s="27" t="s">
        <v>8</v>
      </c>
    </row>
    <row r="11" spans="1:6" x14ac:dyDescent="0.35">
      <c r="A11" s="15">
        <v>1</v>
      </c>
      <c r="B11" s="16">
        <f>B5</f>
        <v>24000</v>
      </c>
      <c r="C11" s="14">
        <f t="shared" ref="C11:C12" si="0">-IPMT($B$6/12,A11,$B$7,$B$5)</f>
        <v>160</v>
      </c>
      <c r="D11" s="14">
        <f t="shared" ref="D11:D12" si="1">-PPMT($B$6/12,A11,$B$7,$B$5)</f>
        <v>592.07277107434038</v>
      </c>
      <c r="E11" s="14">
        <f>C11+D11</f>
        <v>752.07277107434038</v>
      </c>
      <c r="F11" s="16">
        <f>B11-D11</f>
        <v>23407.927228925659</v>
      </c>
    </row>
    <row r="12" spans="1:6" x14ac:dyDescent="0.35">
      <c r="A12" s="15">
        <v>2</v>
      </c>
      <c r="B12" s="16">
        <f>F11</f>
        <v>23407.927228925659</v>
      </c>
      <c r="C12" s="14">
        <f t="shared" si="0"/>
        <v>156.05284819283776</v>
      </c>
      <c r="D12" s="14">
        <f t="shared" si="1"/>
        <v>596.01992288150268</v>
      </c>
      <c r="E12" s="14">
        <f>C12+D12</f>
        <v>752.07277107434038</v>
      </c>
      <c r="F12" s="16">
        <f>B12-D12</f>
        <v>22811.907306044155</v>
      </c>
    </row>
    <row r="13" spans="1:6" x14ac:dyDescent="0.35">
      <c r="A13" s="15">
        <v>3</v>
      </c>
      <c r="B13" s="16">
        <f t="shared" ref="B13:B46" si="2">F12</f>
        <v>22811.907306044155</v>
      </c>
      <c r="C13" s="14">
        <f t="shared" ref="C13:C46" si="3">-IPMT($B$6/12,A13,$B$7,$B$5)</f>
        <v>152.07938204029438</v>
      </c>
      <c r="D13" s="14">
        <f t="shared" ref="D13:D46" si="4">-PPMT($B$6/12,A13,$B$7,$B$5)</f>
        <v>599.993389034046</v>
      </c>
      <c r="E13" s="14">
        <f t="shared" ref="E13:E46" si="5">C13+D13</f>
        <v>752.07277107434038</v>
      </c>
      <c r="F13" s="16">
        <f t="shared" ref="F13:F46" si="6">B13-D13</f>
        <v>22211.913917010108</v>
      </c>
    </row>
    <row r="14" spans="1:6" x14ac:dyDescent="0.35">
      <c r="A14" s="15">
        <v>4</v>
      </c>
      <c r="B14" s="16">
        <f t="shared" si="2"/>
        <v>22211.913917010108</v>
      </c>
      <c r="C14" s="14">
        <f t="shared" si="3"/>
        <v>148.07942611340076</v>
      </c>
      <c r="D14" s="14">
        <f t="shared" si="4"/>
        <v>603.99334496093968</v>
      </c>
      <c r="E14" s="14">
        <f t="shared" si="5"/>
        <v>752.07277107434038</v>
      </c>
      <c r="F14" s="16">
        <f t="shared" si="6"/>
        <v>21607.92057204917</v>
      </c>
    </row>
    <row r="15" spans="1:6" x14ac:dyDescent="0.35">
      <c r="A15" s="15">
        <v>5</v>
      </c>
      <c r="B15" s="16">
        <f t="shared" si="2"/>
        <v>21607.92057204917</v>
      </c>
      <c r="C15" s="14">
        <f t="shared" si="3"/>
        <v>144.05280381366114</v>
      </c>
      <c r="D15" s="14">
        <f t="shared" si="4"/>
        <v>608.01996726067921</v>
      </c>
      <c r="E15" s="14">
        <f t="shared" si="5"/>
        <v>752.07277107434038</v>
      </c>
      <c r="F15" s="16">
        <f t="shared" si="6"/>
        <v>20999.90060478849</v>
      </c>
    </row>
    <row r="16" spans="1:6" x14ac:dyDescent="0.35">
      <c r="A16" s="15">
        <v>6</v>
      </c>
      <c r="B16" s="16">
        <f t="shared" si="2"/>
        <v>20999.90060478849</v>
      </c>
      <c r="C16" s="14">
        <f t="shared" si="3"/>
        <v>139.99933736525665</v>
      </c>
      <c r="D16" s="14">
        <f t="shared" si="4"/>
        <v>612.0734337090837</v>
      </c>
      <c r="E16" s="14">
        <f t="shared" si="5"/>
        <v>752.07277107434038</v>
      </c>
      <c r="F16" s="16">
        <f t="shared" si="6"/>
        <v>20387.827171079407</v>
      </c>
    </row>
    <row r="17" spans="1:6" x14ac:dyDescent="0.35">
      <c r="A17" s="15">
        <v>7</v>
      </c>
      <c r="B17" s="16">
        <f t="shared" si="2"/>
        <v>20387.827171079407</v>
      </c>
      <c r="C17" s="14">
        <f t="shared" si="3"/>
        <v>135.91884780719604</v>
      </c>
      <c r="D17" s="14">
        <f t="shared" si="4"/>
        <v>616.15392326714436</v>
      </c>
      <c r="E17" s="14">
        <f t="shared" si="5"/>
        <v>752.07277107434038</v>
      </c>
      <c r="F17" s="16">
        <f t="shared" si="6"/>
        <v>19771.673247812261</v>
      </c>
    </row>
    <row r="18" spans="1:6" x14ac:dyDescent="0.35">
      <c r="A18" s="15">
        <v>8</v>
      </c>
      <c r="B18" s="16">
        <f t="shared" si="2"/>
        <v>19771.673247812261</v>
      </c>
      <c r="C18" s="14">
        <f t="shared" si="3"/>
        <v>131.8111549854151</v>
      </c>
      <c r="D18" s="14">
        <f t="shared" si="4"/>
        <v>620.26161608892539</v>
      </c>
      <c r="E18" s="14">
        <f t="shared" si="5"/>
        <v>752.07277107434049</v>
      </c>
      <c r="F18" s="16">
        <f t="shared" si="6"/>
        <v>19151.411631723335</v>
      </c>
    </row>
    <row r="19" spans="1:6" x14ac:dyDescent="0.35">
      <c r="A19" s="15">
        <v>9</v>
      </c>
      <c r="B19" s="16">
        <f t="shared" si="2"/>
        <v>19151.411631723335</v>
      </c>
      <c r="C19" s="14">
        <f t="shared" si="3"/>
        <v>127.67607754482226</v>
      </c>
      <c r="D19" s="14">
        <f t="shared" si="4"/>
        <v>624.39669352951819</v>
      </c>
      <c r="E19" s="14">
        <f t="shared" si="5"/>
        <v>752.07277107434049</v>
      </c>
      <c r="F19" s="16">
        <f t="shared" si="6"/>
        <v>18527.014938193817</v>
      </c>
    </row>
    <row r="20" spans="1:6" x14ac:dyDescent="0.35">
      <c r="A20" s="15">
        <v>10</v>
      </c>
      <c r="B20" s="16">
        <f t="shared" si="2"/>
        <v>18527.014938193817</v>
      </c>
      <c r="C20" s="14">
        <f t="shared" si="3"/>
        <v>123.51343292129215</v>
      </c>
      <c r="D20" s="14">
        <f t="shared" si="4"/>
        <v>628.5593381530482</v>
      </c>
      <c r="E20" s="14">
        <f t="shared" si="5"/>
        <v>752.07277107434038</v>
      </c>
      <c r="F20" s="16">
        <f t="shared" si="6"/>
        <v>17898.455600040768</v>
      </c>
    </row>
    <row r="21" spans="1:6" x14ac:dyDescent="0.35">
      <c r="A21" s="15">
        <v>11</v>
      </c>
      <c r="B21" s="16">
        <f t="shared" si="2"/>
        <v>17898.455600040768</v>
      </c>
      <c r="C21" s="14">
        <f t="shared" si="3"/>
        <v>119.32303733360516</v>
      </c>
      <c r="D21" s="14">
        <f t="shared" si="4"/>
        <v>632.74973374073534</v>
      </c>
      <c r="E21" s="14">
        <f t="shared" si="5"/>
        <v>752.07277107434049</v>
      </c>
      <c r="F21" s="16">
        <f t="shared" si="6"/>
        <v>17265.705866300032</v>
      </c>
    </row>
    <row r="22" spans="1:6" x14ac:dyDescent="0.35">
      <c r="A22" s="15">
        <v>12</v>
      </c>
      <c r="B22" s="16">
        <f t="shared" si="2"/>
        <v>17265.705866300032</v>
      </c>
      <c r="C22" s="14">
        <f t="shared" si="3"/>
        <v>115.1047057753336</v>
      </c>
      <c r="D22" s="14">
        <f t="shared" si="4"/>
        <v>636.96806529900687</v>
      </c>
      <c r="E22" s="14">
        <f t="shared" si="5"/>
        <v>752.07277107434049</v>
      </c>
      <c r="F22" s="16">
        <f t="shared" si="6"/>
        <v>16628.737801001025</v>
      </c>
    </row>
    <row r="23" spans="1:6" x14ac:dyDescent="0.35">
      <c r="A23" s="15">
        <v>13</v>
      </c>
      <c r="B23" s="16">
        <f t="shared" si="2"/>
        <v>16628.737801001025</v>
      </c>
      <c r="C23" s="14">
        <f t="shared" si="3"/>
        <v>110.85825200667355</v>
      </c>
      <c r="D23" s="14">
        <f t="shared" si="4"/>
        <v>641.21451906766686</v>
      </c>
      <c r="E23" s="14">
        <f t="shared" si="5"/>
        <v>752.07277107434038</v>
      </c>
      <c r="F23" s="16">
        <f t="shared" si="6"/>
        <v>15987.523281933358</v>
      </c>
    </row>
    <row r="24" spans="1:6" x14ac:dyDescent="0.35">
      <c r="A24" s="15">
        <v>14</v>
      </c>
      <c r="B24" s="16">
        <f t="shared" si="2"/>
        <v>15987.523281933358</v>
      </c>
      <c r="C24" s="14">
        <f t="shared" si="3"/>
        <v>106.58348854622243</v>
      </c>
      <c r="D24" s="14">
        <f t="shared" si="4"/>
        <v>645.489282528118</v>
      </c>
      <c r="E24" s="14">
        <f t="shared" si="5"/>
        <v>752.07277107434038</v>
      </c>
      <c r="F24" s="16">
        <f t="shared" si="6"/>
        <v>15342.033999405239</v>
      </c>
    </row>
    <row r="25" spans="1:6" x14ac:dyDescent="0.35">
      <c r="A25" s="15">
        <v>15</v>
      </c>
      <c r="B25" s="16">
        <f t="shared" si="2"/>
        <v>15342.033999405239</v>
      </c>
      <c r="C25" s="14">
        <f t="shared" si="3"/>
        <v>102.28022666270166</v>
      </c>
      <c r="D25" s="14">
        <f t="shared" si="4"/>
        <v>649.7925444116388</v>
      </c>
      <c r="E25" s="14">
        <f t="shared" si="5"/>
        <v>752.07277107434049</v>
      </c>
      <c r="F25" s="16">
        <f t="shared" si="6"/>
        <v>14692.2414549936</v>
      </c>
    </row>
    <row r="26" spans="1:6" x14ac:dyDescent="0.35">
      <c r="A26" s="15">
        <v>16</v>
      </c>
      <c r="B26" s="16">
        <f t="shared" si="2"/>
        <v>14692.2414549936</v>
      </c>
      <c r="C26" s="14">
        <f t="shared" si="3"/>
        <v>97.948276366624057</v>
      </c>
      <c r="D26" s="14">
        <f t="shared" si="4"/>
        <v>654.12449470771639</v>
      </c>
      <c r="E26" s="14">
        <f t="shared" si="5"/>
        <v>752.07277107434049</v>
      </c>
      <c r="F26" s="16">
        <f t="shared" si="6"/>
        <v>14038.116960285884</v>
      </c>
    </row>
    <row r="27" spans="1:6" x14ac:dyDescent="0.35">
      <c r="A27" s="15">
        <v>17</v>
      </c>
      <c r="B27" s="16">
        <f t="shared" si="2"/>
        <v>14038.116960285884</v>
      </c>
      <c r="C27" s="14">
        <f t="shared" si="3"/>
        <v>93.58744640190595</v>
      </c>
      <c r="D27" s="14">
        <f t="shared" si="4"/>
        <v>658.48532467243456</v>
      </c>
      <c r="E27" s="14">
        <f t="shared" si="5"/>
        <v>752.07277107434049</v>
      </c>
      <c r="F27" s="16">
        <f t="shared" si="6"/>
        <v>13379.63163561345</v>
      </c>
    </row>
    <row r="28" spans="1:6" x14ac:dyDescent="0.35">
      <c r="A28" s="15">
        <v>18</v>
      </c>
      <c r="B28" s="16">
        <f t="shared" si="2"/>
        <v>13379.63163561345</v>
      </c>
      <c r="C28" s="14">
        <f t="shared" si="3"/>
        <v>89.19754423742306</v>
      </c>
      <c r="D28" s="14">
        <f t="shared" si="4"/>
        <v>662.87522683691736</v>
      </c>
      <c r="E28" s="14">
        <f t="shared" si="5"/>
        <v>752.07277107434038</v>
      </c>
      <c r="F28" s="16">
        <f t="shared" si="6"/>
        <v>12716.756408776533</v>
      </c>
    </row>
    <row r="29" spans="1:6" x14ac:dyDescent="0.35">
      <c r="A29" s="15">
        <v>19</v>
      </c>
      <c r="B29" s="16">
        <f t="shared" si="2"/>
        <v>12716.756408776533</v>
      </c>
      <c r="C29" s="14">
        <f t="shared" si="3"/>
        <v>84.778376058510261</v>
      </c>
      <c r="D29" s="14">
        <f t="shared" si="4"/>
        <v>667.29439501583022</v>
      </c>
      <c r="E29" s="14">
        <f t="shared" si="5"/>
        <v>752.07277107434049</v>
      </c>
      <c r="F29" s="16">
        <f t="shared" si="6"/>
        <v>12049.462013760703</v>
      </c>
    </row>
    <row r="30" spans="1:6" x14ac:dyDescent="0.35">
      <c r="A30" s="15">
        <v>20</v>
      </c>
      <c r="B30" s="16">
        <f t="shared" si="2"/>
        <v>12049.462013760703</v>
      </c>
      <c r="C30" s="14">
        <f t="shared" si="3"/>
        <v>80.329746758404738</v>
      </c>
      <c r="D30" s="14">
        <f t="shared" si="4"/>
        <v>671.74302431593571</v>
      </c>
      <c r="E30" s="14">
        <f t="shared" si="5"/>
        <v>752.07277107434049</v>
      </c>
      <c r="F30" s="16">
        <f t="shared" si="6"/>
        <v>11377.718989444767</v>
      </c>
    </row>
    <row r="31" spans="1:6" x14ac:dyDescent="0.35">
      <c r="A31" s="15">
        <v>21</v>
      </c>
      <c r="B31" s="16">
        <f t="shared" si="2"/>
        <v>11377.718989444767</v>
      </c>
      <c r="C31" s="14">
        <f t="shared" si="3"/>
        <v>75.851459929631829</v>
      </c>
      <c r="D31" s="14">
        <f t="shared" si="4"/>
        <v>676.22131114470869</v>
      </c>
      <c r="E31" s="14">
        <f t="shared" si="5"/>
        <v>752.07277107434049</v>
      </c>
      <c r="F31" s="16">
        <f t="shared" si="6"/>
        <v>10701.497678300058</v>
      </c>
    </row>
    <row r="32" spans="1:6" x14ac:dyDescent="0.35">
      <c r="A32" s="15">
        <v>22</v>
      </c>
      <c r="B32" s="16">
        <f t="shared" si="2"/>
        <v>10701.497678300058</v>
      </c>
      <c r="C32" s="14">
        <f t="shared" si="3"/>
        <v>71.343317855333765</v>
      </c>
      <c r="D32" s="14">
        <f t="shared" si="4"/>
        <v>680.72945321900659</v>
      </c>
      <c r="E32" s="14">
        <f t="shared" si="5"/>
        <v>752.07277107434038</v>
      </c>
      <c r="F32" s="16">
        <f t="shared" si="6"/>
        <v>10020.768225081052</v>
      </c>
    </row>
    <row r="33" spans="1:6" x14ac:dyDescent="0.35">
      <c r="A33" s="15">
        <v>23</v>
      </c>
      <c r="B33" s="16">
        <f t="shared" si="2"/>
        <v>10020.768225081052</v>
      </c>
      <c r="C33" s="14">
        <f t="shared" si="3"/>
        <v>66.805121500540395</v>
      </c>
      <c r="D33" s="14">
        <f t="shared" si="4"/>
        <v>685.2676495738001</v>
      </c>
      <c r="E33" s="14">
        <f t="shared" si="5"/>
        <v>752.07277107434049</v>
      </c>
      <c r="F33" s="16">
        <f t="shared" si="6"/>
        <v>9335.5005755072525</v>
      </c>
    </row>
    <row r="34" spans="1:6" x14ac:dyDescent="0.35">
      <c r="A34" s="15">
        <v>24</v>
      </c>
      <c r="B34" s="16">
        <f t="shared" si="2"/>
        <v>9335.5005755072525</v>
      </c>
      <c r="C34" s="14">
        <f t="shared" si="3"/>
        <v>62.236670503381724</v>
      </c>
      <c r="D34" s="14">
        <f t="shared" si="4"/>
        <v>689.83610057095871</v>
      </c>
      <c r="E34" s="14">
        <f t="shared" si="5"/>
        <v>752.07277107434038</v>
      </c>
      <c r="F34" s="16">
        <f t="shared" si="6"/>
        <v>8645.6644749362931</v>
      </c>
    </row>
    <row r="35" spans="1:6" x14ac:dyDescent="0.35">
      <c r="A35" s="15">
        <v>25</v>
      </c>
      <c r="B35" s="16">
        <f t="shared" si="2"/>
        <v>8645.6644749362931</v>
      </c>
      <c r="C35" s="14">
        <f t="shared" si="3"/>
        <v>57.637763166241996</v>
      </c>
      <c r="D35" s="14">
        <f t="shared" si="4"/>
        <v>694.43500790809844</v>
      </c>
      <c r="E35" s="14">
        <f t="shared" si="5"/>
        <v>752.07277107434038</v>
      </c>
      <c r="F35" s="16">
        <f t="shared" si="6"/>
        <v>7951.2294670281944</v>
      </c>
    </row>
    <row r="36" spans="1:6" x14ac:dyDescent="0.35">
      <c r="A36" s="15">
        <v>26</v>
      </c>
      <c r="B36" s="16">
        <f t="shared" si="2"/>
        <v>7951.2294670281944</v>
      </c>
      <c r="C36" s="14">
        <f t="shared" si="3"/>
        <v>53.008196446854676</v>
      </c>
      <c r="D36" s="14">
        <f t="shared" si="4"/>
        <v>699.06457462748574</v>
      </c>
      <c r="E36" s="14">
        <f t="shared" si="5"/>
        <v>752.07277107434038</v>
      </c>
      <c r="F36" s="16">
        <f t="shared" si="6"/>
        <v>7252.1648924007086</v>
      </c>
    </row>
    <row r="37" spans="1:6" x14ac:dyDescent="0.35">
      <c r="A37" s="15">
        <v>27</v>
      </c>
      <c r="B37" s="16">
        <f t="shared" si="2"/>
        <v>7252.1648924007086</v>
      </c>
      <c r="C37" s="14">
        <f t="shared" si="3"/>
        <v>48.347765949338104</v>
      </c>
      <c r="D37" s="14">
        <f t="shared" si="4"/>
        <v>703.72500512500233</v>
      </c>
      <c r="E37" s="14">
        <f t="shared" si="5"/>
        <v>752.07277107434038</v>
      </c>
      <c r="F37" s="16">
        <f t="shared" si="6"/>
        <v>6548.4398872757065</v>
      </c>
    </row>
    <row r="38" spans="1:6" x14ac:dyDescent="0.35">
      <c r="A38" s="15">
        <v>28</v>
      </c>
      <c r="B38" s="16">
        <f t="shared" si="2"/>
        <v>6548.4398872757065</v>
      </c>
      <c r="C38" s="14">
        <f t="shared" si="3"/>
        <v>43.656265915171424</v>
      </c>
      <c r="D38" s="14">
        <f t="shared" si="4"/>
        <v>708.41650515916899</v>
      </c>
      <c r="E38" s="14">
        <f t="shared" si="5"/>
        <v>752.07277107434038</v>
      </c>
      <c r="F38" s="16">
        <f t="shared" si="6"/>
        <v>5840.0233821165375</v>
      </c>
    </row>
    <row r="39" spans="1:6" x14ac:dyDescent="0.35">
      <c r="A39" s="15">
        <v>29</v>
      </c>
      <c r="B39" s="16">
        <f t="shared" si="2"/>
        <v>5840.0233821165375</v>
      </c>
      <c r="C39" s="14">
        <f t="shared" si="3"/>
        <v>38.933489214110288</v>
      </c>
      <c r="D39" s="14">
        <f t="shared" si="4"/>
        <v>713.13928186023008</v>
      </c>
      <c r="E39" s="14">
        <f t="shared" si="5"/>
        <v>752.07277107434038</v>
      </c>
      <c r="F39" s="16">
        <f t="shared" si="6"/>
        <v>5126.8841002563076</v>
      </c>
    </row>
    <row r="40" spans="1:6" x14ac:dyDescent="0.35">
      <c r="A40" s="15">
        <v>30</v>
      </c>
      <c r="B40" s="16">
        <f t="shared" si="2"/>
        <v>5126.8841002563076</v>
      </c>
      <c r="C40" s="14">
        <f t="shared" si="3"/>
        <v>34.179227335042093</v>
      </c>
      <c r="D40" s="14">
        <f t="shared" si="4"/>
        <v>717.89354373929837</v>
      </c>
      <c r="E40" s="14">
        <f t="shared" si="5"/>
        <v>752.07277107434049</v>
      </c>
      <c r="F40" s="16">
        <f t="shared" si="6"/>
        <v>4408.9905565170093</v>
      </c>
    </row>
    <row r="41" spans="1:6" x14ac:dyDescent="0.35">
      <c r="A41" s="15">
        <v>31</v>
      </c>
      <c r="B41" s="16">
        <f t="shared" si="2"/>
        <v>4408.9905565170093</v>
      </c>
      <c r="C41" s="14">
        <f t="shared" si="3"/>
        <v>29.393270376780105</v>
      </c>
      <c r="D41" s="14">
        <f t="shared" si="4"/>
        <v>722.67950069756034</v>
      </c>
      <c r="E41" s="14">
        <f t="shared" si="5"/>
        <v>752.07277107434049</v>
      </c>
      <c r="F41" s="16">
        <f t="shared" si="6"/>
        <v>3686.3110558194489</v>
      </c>
    </row>
    <row r="42" spans="1:6" x14ac:dyDescent="0.35">
      <c r="A42" s="15">
        <v>32</v>
      </c>
      <c r="B42" s="16">
        <f t="shared" si="2"/>
        <v>3686.3110558194489</v>
      </c>
      <c r="C42" s="14">
        <f t="shared" si="3"/>
        <v>24.575407038796367</v>
      </c>
      <c r="D42" s="14">
        <f t="shared" si="4"/>
        <v>727.49736403554414</v>
      </c>
      <c r="E42" s="14">
        <f t="shared" si="5"/>
        <v>752.07277107434049</v>
      </c>
      <c r="F42" s="16">
        <f t="shared" si="6"/>
        <v>2958.8136917839047</v>
      </c>
    </row>
    <row r="43" spans="1:6" x14ac:dyDescent="0.35">
      <c r="A43" s="15">
        <v>33</v>
      </c>
      <c r="B43" s="16">
        <f t="shared" si="2"/>
        <v>2958.8136917839047</v>
      </c>
      <c r="C43" s="14">
        <f t="shared" si="3"/>
        <v>19.725424611892741</v>
      </c>
      <c r="D43" s="14">
        <f t="shared" si="4"/>
        <v>732.34734646244772</v>
      </c>
      <c r="E43" s="14">
        <f t="shared" si="5"/>
        <v>752.07277107434049</v>
      </c>
      <c r="F43" s="16">
        <f t="shared" si="6"/>
        <v>2226.4663453214571</v>
      </c>
    </row>
    <row r="44" spans="1:6" x14ac:dyDescent="0.35">
      <c r="A44" s="15">
        <v>34</v>
      </c>
      <c r="B44" s="16">
        <f t="shared" si="2"/>
        <v>2226.4663453214571</v>
      </c>
      <c r="C44" s="14">
        <f t="shared" si="3"/>
        <v>14.843108968809755</v>
      </c>
      <c r="D44" s="14">
        <f t="shared" si="4"/>
        <v>737.22966210553068</v>
      </c>
      <c r="E44" s="14">
        <f t="shared" si="5"/>
        <v>752.07277107434038</v>
      </c>
      <c r="F44" s="16">
        <f t="shared" si="6"/>
        <v>1489.2366832159264</v>
      </c>
    </row>
    <row r="45" spans="1:6" x14ac:dyDescent="0.35">
      <c r="A45" s="15">
        <v>35</v>
      </c>
      <c r="B45" s="16">
        <f t="shared" si="2"/>
        <v>1489.2366832159264</v>
      </c>
      <c r="C45" s="14">
        <f t="shared" si="3"/>
        <v>9.9282445547728813</v>
      </c>
      <c r="D45" s="14">
        <f t="shared" si="4"/>
        <v>742.14452651956753</v>
      </c>
      <c r="E45" s="14">
        <f t="shared" si="5"/>
        <v>752.07277107434038</v>
      </c>
      <c r="F45" s="16">
        <f t="shared" si="6"/>
        <v>747.09215669635887</v>
      </c>
    </row>
    <row r="46" spans="1:6" x14ac:dyDescent="0.35">
      <c r="A46" s="15">
        <v>36</v>
      </c>
      <c r="B46" s="16">
        <f t="shared" si="2"/>
        <v>747.09215669635887</v>
      </c>
      <c r="C46" s="14">
        <f t="shared" si="3"/>
        <v>4.9806143779757637</v>
      </c>
      <c r="D46" s="14">
        <f t="shared" si="4"/>
        <v>747.09215669636467</v>
      </c>
      <c r="E46" s="14">
        <f t="shared" si="5"/>
        <v>752.07277107434038</v>
      </c>
      <c r="F46" s="16">
        <f t="shared" si="6"/>
        <v>-5.7980287238024175E-12</v>
      </c>
    </row>
    <row r="47" spans="1:6" x14ac:dyDescent="0.35">
      <c r="A47" s="3"/>
      <c r="B47" s="2"/>
      <c r="C47" s="1"/>
      <c r="D47" s="1"/>
      <c r="E47" s="1"/>
      <c r="F47" s="2"/>
    </row>
    <row r="48" spans="1:6" x14ac:dyDescent="0.35">
      <c r="A48" s="3"/>
      <c r="B48" s="2"/>
      <c r="C48" s="1"/>
      <c r="D48" s="1"/>
      <c r="E48" s="1"/>
      <c r="F48" s="2"/>
    </row>
    <row r="49" spans="1:6" x14ac:dyDescent="0.35">
      <c r="A49" s="3"/>
      <c r="B49" s="2"/>
      <c r="C49" s="1"/>
      <c r="D49" s="1"/>
      <c r="E49" s="1"/>
      <c r="F49" s="2"/>
    </row>
  </sheetData>
  <mergeCells count="1">
    <mergeCell ref="A1:F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3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emprunt</vt:lpstr>
      <vt:lpstr>Feuil3</vt:lpstr>
    </vt:vector>
  </TitlesOfParts>
  <Company>Casteilla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Terrier</dc:creator>
  <cp:lastModifiedBy>Claude Terrier</cp:lastModifiedBy>
  <dcterms:created xsi:type="dcterms:W3CDTF">2000-02-15T09:35:11Z</dcterms:created>
  <dcterms:modified xsi:type="dcterms:W3CDTF">2022-07-11T22:49:41Z</dcterms:modified>
</cp:coreProperties>
</file>